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0" windowWidth="15570" windowHeight="9780"/>
  </bookViews>
  <sheets>
    <sheet name="лист 1" sheetId="2" r:id="rId1"/>
  </sheets>
  <definedNames>
    <definedName name="_xlnm.Print_Area" localSheetId="0">'лист 1'!$A$1:$D$51</definedName>
  </definedNames>
  <calcPr calcId="145621"/>
</workbook>
</file>

<file path=xl/calcChain.xml><?xml version="1.0" encoding="utf-8"?>
<calcChain xmlns="http://schemas.openxmlformats.org/spreadsheetml/2006/main">
  <c r="B10" i="2" l="1"/>
  <c r="D42" i="2" l="1"/>
  <c r="D25" i="2" l="1"/>
  <c r="D26" i="2"/>
  <c r="D27" i="2"/>
  <c r="D28" i="2"/>
  <c r="D40" i="2"/>
  <c r="D41" i="2"/>
  <c r="C24" i="2"/>
  <c r="D18" i="2" l="1"/>
  <c r="C43" i="2" l="1"/>
  <c r="B43" i="2"/>
  <c r="D35" i="2"/>
  <c r="D36" i="2"/>
  <c r="D37" i="2"/>
  <c r="D38" i="2"/>
  <c r="D39" i="2"/>
  <c r="D43" i="2" l="1"/>
  <c r="B24" i="2"/>
  <c r="D33" i="2" l="1"/>
  <c r="D34" i="2"/>
  <c r="C10" i="2" l="1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1" i="2" l="1"/>
  <c r="C16" i="2" l="1"/>
  <c r="D16" i="2" s="1"/>
  <c r="D24" i="2" l="1"/>
  <c r="B6" i="2" l="1"/>
  <c r="D6" i="2" s="1"/>
  <c r="C5" i="2"/>
  <c r="C31" i="2" s="1"/>
  <c r="C44" i="2" s="1"/>
  <c r="B5" i="2" l="1"/>
  <c r="D5" i="2" l="1"/>
  <c r="B31" i="2"/>
  <c r="B44" i="2" s="1"/>
</calcChain>
</file>

<file path=xl/sharedStrings.xml><?xml version="1.0" encoding="utf-8"?>
<sst xmlns="http://schemas.openxmlformats.org/spreadsheetml/2006/main" count="54" uniqueCount="54">
  <si>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</si>
  <si>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</si>
  <si>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</si>
  <si>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</si>
  <si>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</si>
  <si>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</si>
  <si>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</si>
  <si>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</si>
  <si>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</si>
  <si>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</si>
  <si>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</si>
  <si>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</si>
  <si>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</si>
  <si>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</si>
  <si>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</si>
  <si>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</si>
  <si>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</si>
  <si>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</si>
  <si>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</si>
  <si>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</si>
  <si>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</si>
  <si>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</si>
  <si>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</si>
  <si>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</si>
  <si>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</si>
  <si>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</si>
  <si>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</si>
  <si>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</si>
  <si>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</si>
  <si>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</si>
  <si>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</si>
  <si>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</si>
  <si>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</si>
  <si>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</si>
  <si>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</si>
  <si>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</si>
  <si>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</si>
  <si>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</si>
  <si>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</si>
  <si>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</si>
  <si>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</si>
  <si>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</si>
  <si>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</si>
  <si>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</si>
  <si>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</si>
  <si>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</si>
  <si>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</si>
  <si>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</si>
  <si>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</si>
  <si>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</si>
  <si>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</si>
  <si>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</si>
  <si>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2024 год</t>
  </si>
  <si>
    <t xml:space="preserve">             Информация об исполнении  бюджета МО "Город Майкоп"
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</si>
</sst>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49" fontId="20" fillId="0" borderId="0" xfId="124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4" fontId="20" fillId="0" borderId="0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7" fontId="46" fillId="37" borderId="71" xfId="920" applyNumberFormat="1" applyFont="1" applyFill="1" applyBorder="1" applyAlignment="1" applyProtection="1">
      <alignment horizontal="right"/>
    </xf>
    <xf numFmtId="166" fontId="46" fillId="37" borderId="2" xfId="920" applyNumberFormat="1" applyFont="1" applyFill="1" applyBorder="1"/>
    <xf numFmtId="167" fontId="46" fillId="37" borderId="77" xfId="920" applyNumberFormat="1" applyFont="1" applyFill="1" applyBorder="1" applyAlignment="1" applyProtection="1">
      <alignment horizontal="right"/>
    </xf>
    <xf numFmtId="164" fontId="45" fillId="37" borderId="2" xfId="0" applyNumberFormat="1" applyFont="1" applyFill="1" applyBorder="1" applyAlignment="1">
      <alignment wrapText="1"/>
    </xf>
    <xf numFmtId="164" fontId="45" fillId="37" borderId="71" xfId="0" applyNumberFormat="1" applyFont="1" applyFill="1" applyBorder="1"/>
    <xf numFmtId="168" fontId="45" fillId="0" borderId="74" xfId="920" applyNumberFormat="1" applyFont="1" applyFill="1" applyBorder="1"/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4" sqref="C44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4" t="s">
        <v>53</v>
      </c>
      <c r="B1" s="84"/>
      <c r="C1" s="84"/>
      <c r="D1" s="84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4" t="s">
        <v>52</v>
      </c>
      <c r="C3" s="14" t="s">
        <v>0</v>
      </c>
      <c r="D3" s="14" t="s">
        <v>1</v>
      </c>
    </row>
    <row r="4" spans="1:13" s="15" customFormat="1" x14ac:dyDescent="0.25">
      <c r="A4" s="82" t="s">
        <v>8</v>
      </c>
      <c r="B4" s="82"/>
      <c r="C4" s="82"/>
      <c r="D4" s="83"/>
    </row>
    <row r="5" spans="1:13" s="15" customFormat="1" ht="15.6" customHeight="1" x14ac:dyDescent="0.25">
      <c r="A5" s="58" t="s">
        <v>35</v>
      </c>
      <c r="B5" s="18">
        <f>B6+B16</f>
        <v>3007193.4</v>
      </c>
      <c r="C5" s="72">
        <f>C6+C16</f>
        <v>3106951.2</v>
      </c>
      <c r="D5" s="60">
        <f t="shared" ref="D5:D10" si="0">C5/B5*100</f>
        <v>103.31730576423853</v>
      </c>
    </row>
    <row r="6" spans="1:13" s="15" customFormat="1" x14ac:dyDescent="0.25">
      <c r="A6" s="58" t="s">
        <v>24</v>
      </c>
      <c r="B6" s="17">
        <f>B7+B8+B9+B10+B15</f>
        <v>2704651.9</v>
      </c>
      <c r="C6" s="59">
        <f>C7+C8+C9+C10+C15</f>
        <v>2779971.5</v>
      </c>
      <c r="D6" s="60">
        <f t="shared" si="0"/>
        <v>102.78481678178252</v>
      </c>
      <c r="E6" s="53"/>
      <c r="F6" s="53"/>
    </row>
    <row r="7" spans="1:13" s="52" customFormat="1" x14ac:dyDescent="0.25">
      <c r="A7" s="61" t="s">
        <v>3</v>
      </c>
      <c r="B7" s="62">
        <v>1409775.9</v>
      </c>
      <c r="C7" s="63">
        <v>1455837.5</v>
      </c>
      <c r="D7" s="64">
        <f t="shared" si="0"/>
        <v>103.26729943390293</v>
      </c>
      <c r="E7" s="54"/>
      <c r="F7" s="54"/>
      <c r="G7" s="54"/>
      <c r="H7" s="54"/>
      <c r="I7" s="54"/>
      <c r="J7" s="54"/>
      <c r="K7" s="54"/>
      <c r="L7" s="54"/>
      <c r="M7" s="54"/>
    </row>
    <row r="8" spans="1:13" s="52" customFormat="1" ht="30" customHeight="1" x14ac:dyDescent="0.25">
      <c r="A8" s="61" t="s">
        <v>4</v>
      </c>
      <c r="B8" s="62">
        <v>45461</v>
      </c>
      <c r="C8" s="63">
        <v>47841.8</v>
      </c>
      <c r="D8" s="64">
        <f t="shared" si="0"/>
        <v>105.23701634367922</v>
      </c>
      <c r="E8" s="54"/>
      <c r="F8" s="54"/>
      <c r="G8" s="54"/>
      <c r="H8" s="54"/>
      <c r="I8" s="54"/>
      <c r="J8" s="54"/>
      <c r="K8" s="54"/>
      <c r="L8" s="54"/>
      <c r="M8" s="54"/>
    </row>
    <row r="9" spans="1:13" s="52" customFormat="1" ht="19.899999999999999" customHeight="1" x14ac:dyDescent="0.25">
      <c r="A9" s="61" t="s">
        <v>46</v>
      </c>
      <c r="B9" s="62">
        <v>860547.6</v>
      </c>
      <c r="C9" s="62">
        <v>864257.4</v>
      </c>
      <c r="D9" s="65">
        <f t="shared" si="0"/>
        <v>100.43109759413657</v>
      </c>
      <c r="E9" s="54"/>
      <c r="F9" s="54"/>
      <c r="G9" s="54"/>
      <c r="H9" s="54"/>
      <c r="I9" s="54"/>
      <c r="J9" s="54"/>
      <c r="K9" s="54"/>
      <c r="L9" s="54"/>
      <c r="M9" s="54"/>
    </row>
    <row r="10" spans="1:13" s="52" customFormat="1" ht="19.899999999999999" customHeight="1" x14ac:dyDescent="0.25">
      <c r="A10" s="61" t="s">
        <v>29</v>
      </c>
      <c r="B10" s="62">
        <f>B12+B13+B14</f>
        <v>308068.40000000002</v>
      </c>
      <c r="C10" s="62">
        <f>C12+C13+C14</f>
        <v>325964</v>
      </c>
      <c r="D10" s="64">
        <f t="shared" si="0"/>
        <v>105.80896969634014</v>
      </c>
      <c r="E10" s="54"/>
      <c r="F10" s="54"/>
      <c r="G10" s="54"/>
      <c r="H10" s="54"/>
      <c r="I10" s="54"/>
      <c r="J10" s="54"/>
      <c r="K10" s="54"/>
      <c r="L10" s="54"/>
      <c r="M10" s="54"/>
    </row>
    <row r="11" spans="1:13" s="52" customFormat="1" ht="17.45" customHeight="1" x14ac:dyDescent="0.25">
      <c r="A11" s="61" t="s">
        <v>30</v>
      </c>
      <c r="B11" s="51"/>
      <c r="C11" s="51"/>
      <c r="D11" s="51"/>
      <c r="E11" s="54"/>
      <c r="F11" s="54"/>
      <c r="G11" s="54"/>
      <c r="H11" s="54"/>
      <c r="I11" s="54"/>
      <c r="J11" s="54"/>
      <c r="K11" s="54"/>
      <c r="L11" s="54"/>
      <c r="M11" s="54"/>
    </row>
    <row r="12" spans="1:13" s="52" customFormat="1" x14ac:dyDescent="0.25">
      <c r="A12" s="66" t="s">
        <v>48</v>
      </c>
      <c r="B12" s="62">
        <v>119613.4</v>
      </c>
      <c r="C12" s="62">
        <v>127341.4</v>
      </c>
      <c r="D12" s="64">
        <f t="shared" ref="D12:D20" si="1">C12/B12*100</f>
        <v>106.46081459100736</v>
      </c>
      <c r="E12" s="54"/>
      <c r="F12" s="55"/>
      <c r="G12" s="54"/>
      <c r="H12" s="54"/>
      <c r="I12" s="54"/>
      <c r="J12" s="54"/>
      <c r="K12" s="54"/>
      <c r="L12" s="54"/>
      <c r="M12" s="54"/>
    </row>
    <row r="13" spans="1:13" s="52" customFormat="1" x14ac:dyDescent="0.25">
      <c r="A13" s="66" t="s">
        <v>49</v>
      </c>
      <c r="B13" s="62">
        <v>132628</v>
      </c>
      <c r="C13" s="62">
        <v>135477.5</v>
      </c>
      <c r="D13" s="64">
        <f t="shared" si="1"/>
        <v>102.14849051482342</v>
      </c>
      <c r="E13" s="54"/>
      <c r="F13" s="55"/>
      <c r="G13" s="54"/>
      <c r="H13" s="54"/>
      <c r="I13" s="54"/>
      <c r="J13" s="54"/>
      <c r="K13" s="54"/>
      <c r="L13" s="54"/>
      <c r="M13" s="54"/>
    </row>
    <row r="14" spans="1:13" s="52" customFormat="1" x14ac:dyDescent="0.25">
      <c r="A14" s="66" t="s">
        <v>50</v>
      </c>
      <c r="B14" s="62">
        <v>55827</v>
      </c>
      <c r="C14" s="62">
        <v>63145.1</v>
      </c>
      <c r="D14" s="64">
        <f t="shared" si="1"/>
        <v>113.10853171404518</v>
      </c>
      <c r="E14" s="54"/>
      <c r="F14" s="55"/>
      <c r="G14" s="54"/>
      <c r="H14" s="54"/>
      <c r="I14" s="54"/>
      <c r="J14" s="54"/>
      <c r="K14" s="54"/>
      <c r="L14" s="54"/>
      <c r="M14" s="54"/>
    </row>
    <row r="15" spans="1:13" s="52" customFormat="1" x14ac:dyDescent="0.25">
      <c r="A15" s="61" t="s">
        <v>47</v>
      </c>
      <c r="B15" s="62">
        <v>80799</v>
      </c>
      <c r="C15" s="62">
        <v>86070.8</v>
      </c>
      <c r="D15" s="51">
        <f t="shared" si="1"/>
        <v>106.52458570031808</v>
      </c>
      <c r="E15" s="54"/>
      <c r="F15" s="55"/>
      <c r="G15" s="54"/>
      <c r="H15" s="54"/>
      <c r="I15" s="54"/>
      <c r="J15" s="54"/>
      <c r="K15" s="54"/>
      <c r="L15" s="54"/>
      <c r="M15" s="54"/>
    </row>
    <row r="16" spans="1:13" s="52" customFormat="1" x14ac:dyDescent="0.25">
      <c r="A16" s="67" t="s">
        <v>25</v>
      </c>
      <c r="B16" s="68">
        <f>B17+B18+B19+B20+B22+B23</f>
        <v>302541.5</v>
      </c>
      <c r="C16" s="68">
        <f>SUM(C17:C23)</f>
        <v>326979.69999999995</v>
      </c>
      <c r="D16" s="68">
        <f t="shared" si="1"/>
        <v>108.0776356301532</v>
      </c>
      <c r="E16" s="54"/>
      <c r="F16" s="54"/>
      <c r="G16" s="54"/>
      <c r="H16" s="54"/>
      <c r="I16" s="54"/>
      <c r="J16" s="54"/>
      <c r="K16" s="54"/>
      <c r="L16" s="54"/>
      <c r="M16" s="54"/>
    </row>
    <row r="17" spans="1:13" s="52" customFormat="1" ht="45" x14ac:dyDescent="0.25">
      <c r="A17" s="61" t="s">
        <v>26</v>
      </c>
      <c r="B17" s="62">
        <v>147658</v>
      </c>
      <c r="C17" s="62">
        <v>157664</v>
      </c>
      <c r="D17" s="62">
        <f t="shared" si="1"/>
        <v>106.77646995083232</v>
      </c>
      <c r="E17" s="54"/>
      <c r="F17" s="54"/>
      <c r="G17" s="54"/>
      <c r="H17" s="54"/>
      <c r="I17" s="54"/>
      <c r="J17" s="54"/>
      <c r="K17" s="54"/>
      <c r="L17" s="54"/>
      <c r="M17" s="54"/>
    </row>
    <row r="18" spans="1:13" s="52" customFormat="1" ht="28.5" customHeight="1" x14ac:dyDescent="0.25">
      <c r="A18" s="61" t="s">
        <v>27</v>
      </c>
      <c r="B18" s="62">
        <v>9467</v>
      </c>
      <c r="C18" s="62">
        <v>8745.7999999999993</v>
      </c>
      <c r="D18" s="62">
        <f>C18/B18*100</f>
        <v>92.381958381747111</v>
      </c>
      <c r="E18" s="54"/>
      <c r="F18" s="54"/>
      <c r="G18" s="56"/>
      <c r="H18" s="54"/>
      <c r="I18" s="54"/>
      <c r="J18" s="54"/>
      <c r="K18" s="54"/>
      <c r="L18" s="54"/>
      <c r="M18" s="54"/>
    </row>
    <row r="19" spans="1:13" s="52" customFormat="1" ht="27.75" customHeight="1" x14ac:dyDescent="0.25">
      <c r="A19" s="61" t="s">
        <v>51</v>
      </c>
      <c r="B19" s="62">
        <v>9606.6</v>
      </c>
      <c r="C19" s="62">
        <v>10320.6</v>
      </c>
      <c r="D19" s="62">
        <f t="shared" si="1"/>
        <v>107.43239023171569</v>
      </c>
      <c r="E19" s="54"/>
      <c r="F19" s="54"/>
      <c r="G19" s="56"/>
      <c r="H19" s="54"/>
      <c r="I19" s="54"/>
      <c r="J19" s="54"/>
      <c r="K19" s="54"/>
      <c r="L19" s="54"/>
      <c r="M19" s="54"/>
    </row>
    <row r="20" spans="1:13" s="52" customFormat="1" ht="29.25" customHeight="1" x14ac:dyDescent="0.25">
      <c r="A20" s="71" t="s">
        <v>5</v>
      </c>
      <c r="B20" s="69">
        <v>91856.4</v>
      </c>
      <c r="C20" s="69">
        <v>103962.7</v>
      </c>
      <c r="D20" s="69">
        <f t="shared" si="1"/>
        <v>113.17959336529626</v>
      </c>
      <c r="E20" s="54"/>
      <c r="F20" s="54"/>
      <c r="G20" s="54"/>
      <c r="H20" s="54"/>
      <c r="I20" s="54"/>
      <c r="J20" s="54"/>
      <c r="K20" s="54"/>
      <c r="L20" s="54"/>
      <c r="M20" s="54"/>
    </row>
    <row r="21" spans="1:13" s="52" customFormat="1" hidden="1" x14ac:dyDescent="0.25">
      <c r="A21" s="61" t="s">
        <v>41</v>
      </c>
      <c r="B21" s="70"/>
      <c r="C21" s="70"/>
      <c r="D21" s="70"/>
      <c r="E21" s="54"/>
      <c r="F21" s="54"/>
      <c r="G21" s="54"/>
      <c r="H21" s="54"/>
      <c r="I21" s="54"/>
      <c r="J21" s="54"/>
      <c r="K21" s="54"/>
      <c r="L21" s="54"/>
      <c r="M21" s="54"/>
    </row>
    <row r="22" spans="1:13" s="52" customFormat="1" x14ac:dyDescent="0.25">
      <c r="A22" s="61" t="s">
        <v>6</v>
      </c>
      <c r="B22" s="70">
        <v>43953.5</v>
      </c>
      <c r="C22" s="70">
        <v>46264.6</v>
      </c>
      <c r="D22" s="70">
        <f>C22/B22*100</f>
        <v>105.25805681003789</v>
      </c>
      <c r="E22" s="54"/>
      <c r="F22" s="54"/>
      <c r="G22" s="54"/>
      <c r="H22" s="54"/>
      <c r="I22" s="54"/>
      <c r="J22" s="54"/>
      <c r="K22" s="54"/>
      <c r="L22" s="54"/>
      <c r="M22" s="54"/>
    </row>
    <row r="23" spans="1:13" s="52" customFormat="1" x14ac:dyDescent="0.25">
      <c r="A23" s="61" t="s">
        <v>28</v>
      </c>
      <c r="B23" s="70">
        <v>0</v>
      </c>
      <c r="C23" s="70">
        <v>22</v>
      </c>
      <c r="D23" s="70">
        <v>0</v>
      </c>
      <c r="E23" s="54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25" t="s">
        <v>7</v>
      </c>
      <c r="B24" s="26">
        <f>SUM(B25:B30)</f>
        <v>5421602.7999999998</v>
      </c>
      <c r="C24" s="26">
        <f>SUM(C25:C30)</f>
        <v>5383514.2999999989</v>
      </c>
      <c r="D24" s="27">
        <f t="shared" ref="D24" si="2">C24/B24*100</f>
        <v>99.297467900082964</v>
      </c>
      <c r="E24" s="57"/>
      <c r="F24" s="57"/>
      <c r="G24" s="50"/>
      <c r="H24" s="50"/>
      <c r="I24" s="50"/>
      <c r="J24" s="50"/>
      <c r="K24" s="50"/>
      <c r="L24" s="50"/>
      <c r="M24" s="50"/>
    </row>
    <row r="25" spans="1:13" ht="14.25" customHeight="1" x14ac:dyDescent="0.25">
      <c r="A25" s="28" t="s">
        <v>36</v>
      </c>
      <c r="B25" s="29">
        <v>10848</v>
      </c>
      <c r="C25" s="29">
        <v>10848</v>
      </c>
      <c r="D25" s="30">
        <f>C25/B25*100</f>
        <v>100</v>
      </c>
      <c r="E25" s="31"/>
      <c r="F25" s="31"/>
    </row>
    <row r="26" spans="1:13" x14ac:dyDescent="0.25">
      <c r="A26" s="28" t="s">
        <v>38</v>
      </c>
      <c r="B26" s="32">
        <v>3368842.9</v>
      </c>
      <c r="C26" s="32">
        <v>3358947.2</v>
      </c>
      <c r="D26" s="30">
        <f>C26/B26*100</f>
        <v>99.706258193280547</v>
      </c>
      <c r="E26" s="21"/>
      <c r="F26" s="21"/>
    </row>
    <row r="27" spans="1:13" x14ac:dyDescent="0.25">
      <c r="A27" s="28" t="s">
        <v>37</v>
      </c>
      <c r="B27" s="32">
        <v>1969163.2</v>
      </c>
      <c r="C27" s="32">
        <v>1952086.4</v>
      </c>
      <c r="D27" s="30">
        <f>C27/B27*100</f>
        <v>99.132788993822345</v>
      </c>
      <c r="E27" s="21"/>
      <c r="F27" s="21"/>
    </row>
    <row r="28" spans="1:13" x14ac:dyDescent="0.25">
      <c r="A28" s="28" t="s">
        <v>39</v>
      </c>
      <c r="B28" s="32">
        <v>72748.7</v>
      </c>
      <c r="C28" s="32">
        <v>72739.3</v>
      </c>
      <c r="D28" s="30">
        <f>C28/B28*100</f>
        <v>99.987078806906524</v>
      </c>
      <c r="E28" s="21"/>
      <c r="F28" s="21"/>
    </row>
    <row r="29" spans="1:13" ht="45" x14ac:dyDescent="0.25">
      <c r="A29" s="33" t="s">
        <v>42</v>
      </c>
      <c r="B29" s="34"/>
      <c r="C29" s="32">
        <v>4350.1000000000004</v>
      </c>
      <c r="D29" s="30"/>
      <c r="E29" s="16"/>
      <c r="F29" s="35"/>
    </row>
    <row r="30" spans="1:13" ht="44.25" customHeight="1" x14ac:dyDescent="0.25">
      <c r="A30" s="33" t="s">
        <v>40</v>
      </c>
      <c r="B30" s="34"/>
      <c r="C30" s="32">
        <v>-15456.7</v>
      </c>
      <c r="D30" s="30"/>
      <c r="E30" s="5"/>
      <c r="F30" s="21"/>
    </row>
    <row r="31" spans="1:13" x14ac:dyDescent="0.25">
      <c r="A31" s="36" t="s">
        <v>31</v>
      </c>
      <c r="B31" s="37">
        <f>B24+B5</f>
        <v>8428796.1999999993</v>
      </c>
      <c r="C31" s="37">
        <f>C5+C24</f>
        <v>8490465.5</v>
      </c>
      <c r="D31" s="38"/>
      <c r="E31" s="6"/>
      <c r="F31" s="7"/>
      <c r="G31" s="8"/>
      <c r="H31" s="9"/>
    </row>
    <row r="32" spans="1:13" ht="17.45" customHeight="1" x14ac:dyDescent="0.25">
      <c r="A32" s="73" t="s">
        <v>9</v>
      </c>
      <c r="B32" s="74"/>
      <c r="C32" s="74"/>
      <c r="D32" s="75"/>
      <c r="E32" s="9"/>
      <c r="F32" s="9"/>
    </row>
    <row r="33" spans="1:8" x14ac:dyDescent="0.25">
      <c r="A33" s="33" t="s">
        <v>10</v>
      </c>
      <c r="B33" s="32">
        <v>328674.09999999998</v>
      </c>
      <c r="C33" s="32">
        <v>320830.2</v>
      </c>
      <c r="D33" s="39">
        <f>C33/B33*100</f>
        <v>97.613471825130134</v>
      </c>
      <c r="E33" s="20"/>
      <c r="F33" s="21"/>
    </row>
    <row r="34" spans="1:8" ht="29.25" customHeight="1" x14ac:dyDescent="0.25">
      <c r="A34" s="33" t="s">
        <v>11</v>
      </c>
      <c r="B34" s="32">
        <v>64762.1</v>
      </c>
      <c r="C34" s="32">
        <v>64647</v>
      </c>
      <c r="D34" s="39">
        <f>C34/B34*100</f>
        <v>99.822272594619392</v>
      </c>
      <c r="E34" s="20"/>
      <c r="F34" s="21"/>
    </row>
    <row r="35" spans="1:8" x14ac:dyDescent="0.25">
      <c r="A35" s="33" t="s">
        <v>12</v>
      </c>
      <c r="B35" s="32">
        <v>1145550.6000000001</v>
      </c>
      <c r="C35" s="32">
        <v>1067721.8999999999</v>
      </c>
      <c r="D35" s="39">
        <f>C35/B35*100</f>
        <v>93.20600067775267</v>
      </c>
      <c r="E35" s="20"/>
      <c r="F35" s="21"/>
    </row>
    <row r="36" spans="1:8" s="50" customFormat="1" x14ac:dyDescent="0.25">
      <c r="A36" s="33" t="s">
        <v>13</v>
      </c>
      <c r="B36" s="51">
        <v>2720745.5</v>
      </c>
      <c r="C36" s="32">
        <v>2447729.1</v>
      </c>
      <c r="D36" s="39">
        <f>C36/B36*100</f>
        <v>89.96538264971862</v>
      </c>
      <c r="E36" s="48"/>
      <c r="F36" s="49"/>
    </row>
    <row r="37" spans="1:8" x14ac:dyDescent="0.25">
      <c r="A37" s="33" t="s">
        <v>14</v>
      </c>
      <c r="B37" s="32">
        <v>3218037.8</v>
      </c>
      <c r="C37" s="32">
        <v>3215441.5</v>
      </c>
      <c r="D37" s="39">
        <f t="shared" ref="D37:D39" si="3">C37/B37*100</f>
        <v>99.919320400773429</v>
      </c>
      <c r="E37" s="20"/>
      <c r="F37" s="21"/>
    </row>
    <row r="38" spans="1:8" x14ac:dyDescent="0.25">
      <c r="A38" s="33" t="s">
        <v>15</v>
      </c>
      <c r="B38" s="32">
        <v>400239.5</v>
      </c>
      <c r="C38" s="32">
        <v>400239.5</v>
      </c>
      <c r="D38" s="39">
        <f t="shared" si="3"/>
        <v>100</v>
      </c>
      <c r="E38" s="20"/>
      <c r="F38" s="21"/>
    </row>
    <row r="39" spans="1:8" s="50" customFormat="1" x14ac:dyDescent="0.25">
      <c r="A39" s="33" t="s">
        <v>16</v>
      </c>
      <c r="B39" s="32">
        <v>580487.9</v>
      </c>
      <c r="C39" s="32">
        <v>558121.5</v>
      </c>
      <c r="D39" s="39">
        <f t="shared" si="3"/>
        <v>96.146965337261975</v>
      </c>
      <c r="E39" s="48"/>
      <c r="F39" s="49"/>
    </row>
    <row r="40" spans="1:8" x14ac:dyDescent="0.25">
      <c r="A40" s="33" t="s">
        <v>17</v>
      </c>
      <c r="B40" s="32">
        <v>95075.9</v>
      </c>
      <c r="C40" s="32">
        <v>95075.9</v>
      </c>
      <c r="D40" s="39">
        <f>C40/B40*100</f>
        <v>100</v>
      </c>
      <c r="E40" s="20"/>
      <c r="F40" s="21"/>
    </row>
    <row r="41" spans="1:8" x14ac:dyDescent="0.25">
      <c r="A41" s="40" t="s">
        <v>18</v>
      </c>
      <c r="B41" s="32">
        <v>9639.2000000000007</v>
      </c>
      <c r="C41" s="32">
        <v>9639.2000000000007</v>
      </c>
      <c r="D41" s="39">
        <f>C41/B41*100</f>
        <v>100</v>
      </c>
      <c r="E41" s="20"/>
      <c r="F41" s="21"/>
      <c r="G41" s="9"/>
      <c r="H41" s="11"/>
    </row>
    <row r="42" spans="1:8" ht="29.25" customHeight="1" x14ac:dyDescent="0.25">
      <c r="A42" s="33" t="s">
        <v>19</v>
      </c>
      <c r="B42" s="32">
        <v>945.6</v>
      </c>
      <c r="C42" s="32">
        <v>945.5</v>
      </c>
      <c r="D42" s="41">
        <f>C42/B42*100</f>
        <v>99.9894247038917</v>
      </c>
      <c r="E42" s="20"/>
      <c r="F42" s="21"/>
      <c r="G42" s="9"/>
      <c r="H42" s="11"/>
    </row>
    <row r="43" spans="1:8" ht="20.25" customHeight="1" x14ac:dyDescent="0.25">
      <c r="A43" s="42" t="s">
        <v>20</v>
      </c>
      <c r="B43" s="37">
        <f>B42+B41+B40+B39+B38+B37+B35+B36+B34+B33</f>
        <v>8564158.1999999993</v>
      </c>
      <c r="C43" s="37">
        <f>C42+C41+C40+C39+C38+C37+C35+C36+C34+C33</f>
        <v>8180391.2999999998</v>
      </c>
      <c r="D43" s="43">
        <f>C43/B43*100</f>
        <v>95.518918601947362</v>
      </c>
      <c r="E43" s="22"/>
      <c r="F43" s="23"/>
      <c r="G43" s="10"/>
    </row>
    <row r="44" spans="1:8" ht="29.25" x14ac:dyDescent="0.25">
      <c r="A44" s="17" t="s">
        <v>45</v>
      </c>
      <c r="B44" s="44">
        <f>B31-B43</f>
        <v>-135362</v>
      </c>
      <c r="C44" s="44">
        <f>C31-C43</f>
        <v>310074.20000000019</v>
      </c>
      <c r="D44" s="18"/>
      <c r="E44" s="12"/>
      <c r="F44" s="12"/>
      <c r="G44" s="13"/>
    </row>
    <row r="45" spans="1:8" ht="12" customHeight="1" x14ac:dyDescent="0.25">
      <c r="A45" s="76" t="s">
        <v>33</v>
      </c>
      <c r="B45" s="77"/>
      <c r="C45" s="77"/>
      <c r="D45" s="78"/>
      <c r="E45" s="45"/>
      <c r="F45" s="46"/>
      <c r="G45" s="9"/>
    </row>
    <row r="46" spans="1:8" ht="9.75" customHeight="1" x14ac:dyDescent="0.25">
      <c r="A46" s="79"/>
      <c r="B46" s="80"/>
      <c r="C46" s="80"/>
      <c r="D46" s="81"/>
      <c r="E46" s="9"/>
      <c r="F46" s="9"/>
    </row>
    <row r="47" spans="1:8" ht="15" customHeight="1" x14ac:dyDescent="0.25">
      <c r="A47" s="17" t="s">
        <v>21</v>
      </c>
      <c r="B47" s="24" t="s">
        <v>44</v>
      </c>
      <c r="C47" s="2"/>
      <c r="D47" s="2"/>
    </row>
    <row r="48" spans="1:8" x14ac:dyDescent="0.25">
      <c r="A48" s="19" t="s">
        <v>22</v>
      </c>
      <c r="B48" s="2"/>
      <c r="C48" s="2"/>
      <c r="D48" s="2"/>
    </row>
    <row r="49" spans="1:4" ht="32.25" customHeight="1" x14ac:dyDescent="0.25">
      <c r="A49" s="19" t="s">
        <v>43</v>
      </c>
      <c r="B49" s="47">
        <v>923876.5</v>
      </c>
      <c r="C49" s="2"/>
      <c r="D49" s="2"/>
    </row>
    <row r="50" spans="1:4" x14ac:dyDescent="0.25">
      <c r="A50" s="19" t="s">
        <v>34</v>
      </c>
      <c r="B50" s="2"/>
      <c r="C50" s="2"/>
      <c r="D50" s="2"/>
    </row>
    <row r="51" spans="1:4" x14ac:dyDescent="0.25">
      <c r="A51" s="17" t="s">
        <v>23</v>
      </c>
      <c r="B51" s="2">
        <f>B48+B49</f>
        <v>923876.5</v>
      </c>
      <c r="C51" s="2"/>
      <c r="D51" s="2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15"/>
      <c r="B85" s="15"/>
      <c r="C85" s="15"/>
      <c r="D85" s="15"/>
    </row>
    <row r="86" spans="1:4" x14ac:dyDescent="0.25">
      <c r="A86" s="15"/>
      <c r="B86" s="15"/>
      <c r="C86" s="15"/>
      <c r="D86" s="15"/>
    </row>
    <row r="87" spans="1:4" x14ac:dyDescent="0.25">
      <c r="A87" s="15"/>
      <c r="B87" s="15"/>
      <c r="C87" s="15"/>
      <c r="D87" s="15"/>
    </row>
    <row r="88" spans="1:4" x14ac:dyDescent="0.25">
      <c r="A88" s="15"/>
      <c r="B88" s="15"/>
      <c r="C88" s="15"/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</sheetData>
  <mergeCells count="4">
    <mergeCell ref="A32:D32"/>
    <mergeCell ref="A45:D46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Шаова С.Б.</cp:lastModifiedBy>
  <cp:lastPrinted>2024-02-09T05:39:40Z</cp:lastPrinted>
  <dcterms:created xsi:type="dcterms:W3CDTF">2014-09-16T05:33:49Z</dcterms:created>
  <dcterms:modified xsi:type="dcterms:W3CDTF">2025-01-18T09:08:48Z</dcterms:modified>
</cp:coreProperties>
</file>